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 informace" sheetId="2" r:id="rId5"/>
  </sheets>
  <definedNames/>
  <calcPr/>
  <extLst>
    <ext uri="GoogleSheetsCustomDataVersion2">
      <go:sheetsCustomData xmlns:go="http://customooxmlschemas.google.com/" r:id="rId6" roundtripDataChecksum="BjxHYIXHqJy4tbgh+Dn3ytsj8ScczPvINkM6WSAO+m8="/>
    </ext>
  </extLst>
</workbook>
</file>

<file path=xl/sharedStrings.xml><?xml version="1.0" encoding="utf-8"?>
<sst xmlns="http://schemas.openxmlformats.org/spreadsheetml/2006/main" count="9" uniqueCount="9">
  <si>
    <t>Rok</t>
  </si>
  <si>
    <t xml:space="preserve"> Kumulativní poměr přínosů a nákladů</t>
  </si>
  <si>
    <t>BCR (text)</t>
  </si>
  <si>
    <t xml:space="preserve"> Výklad</t>
  </si>
  <si>
    <t xml:space="preserve"> Titul</t>
  </si>
  <si>
    <t xml:space="preserve"> zdroj</t>
  </si>
  <si>
    <t xml:space="preserve"> ukazuje poměr nákladů a přínosů v průběhu let, který se zvyšuje</t>
  </si>
  <si>
    <t xml:space="preserve"> Závazná firemní pravidla (BCR) v průběhu času</t>
  </si>
  <si>
    <t xml:space="preserve"> modelováno pomocí Pythonu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</si>
</sst>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rgb="FF000000"/>
      <name val="Calibri"/>
    </font>
    <font>
      <sz val="11.0"/>
      <color rgb="FF000000"/>
      <name val="Arial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0" fillId="0" fontId="2" numFmtId="0" xfId="0" applyAlignment="1" applyFont="1">
      <alignment horizontal="right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0" fillId="0" fontId="3" numFmtId="0" xfId="0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38.86"/>
    <col customWidth="1" min="3" max="3" width="11.86"/>
    <col customWidth="1" min="4" max="26" width="8.71"/>
  </cols>
  <sheetData>
    <row r="1">
      <c r="A1" s="1" t="s">
        <v>0</v>
      </c>
      <c r="B1" s="1" t="s">
        <v>1</v>
      </c>
      <c r="C1" s="1" t="s">
        <v>2</v>
      </c>
    </row>
    <row r="2">
      <c r="A2" s="2">
        <v>2025.0</v>
      </c>
      <c r="B2" s="3">
        <v>6.049069</v>
      </c>
      <c r="C2" s="4" t="str">
        <f>IFERROR(__xludf.DUMMYFUNCTION("TO_TEXT(ROUND(B2,2))"),"6,05")</f>
        <v>6,05</v>
      </c>
    </row>
    <row r="3">
      <c r="A3" s="2">
        <v>2026.0</v>
      </c>
      <c r="B3" s="3">
        <v>6.082098</v>
      </c>
      <c r="C3" s="4" t="str">
        <f>IFERROR(__xludf.DUMMYFUNCTION("TO_TEXT(ROUND(B3,2))"),"6,08")</f>
        <v>6,08</v>
      </c>
    </row>
    <row r="4">
      <c r="A4" s="2">
        <v>2027.0</v>
      </c>
      <c r="B4" s="3">
        <v>6.117715</v>
      </c>
      <c r="C4" s="4" t="str">
        <f>IFERROR(__xludf.DUMMYFUNCTION("TO_TEXT(ROUND(B4,2))"),"6,12")</f>
        <v>6,12</v>
      </c>
    </row>
    <row r="5">
      <c r="A5" s="2">
        <v>2028.0</v>
      </c>
      <c r="B5" s="3">
        <v>6.151711</v>
      </c>
      <c r="C5" s="4" t="str">
        <f>IFERROR(__xludf.DUMMYFUNCTION("TO_TEXT(ROUND(B5,2))"),"6,15")</f>
        <v>6,15</v>
      </c>
    </row>
    <row r="6">
      <c r="A6" s="2">
        <v>2029.0</v>
      </c>
      <c r="B6" s="3">
        <v>6.181757</v>
      </c>
      <c r="C6" s="4" t="str">
        <f>IFERROR(__xludf.DUMMYFUNCTION("TO_TEXT(ROUND(B6,2))"),"6,18")</f>
        <v>6,18</v>
      </c>
    </row>
    <row r="7">
      <c r="A7" s="2">
        <v>2030.0</v>
      </c>
      <c r="B7" s="3">
        <v>6.207915</v>
      </c>
      <c r="C7" s="4" t="str">
        <f>IFERROR(__xludf.DUMMYFUNCTION("TO_TEXT(ROUND(B7,2))"),"6,21")</f>
        <v>6,21</v>
      </c>
    </row>
    <row r="8">
      <c r="A8" s="2">
        <v>2031.0</v>
      </c>
      <c r="B8" s="3">
        <v>6.234301</v>
      </c>
      <c r="C8" s="4" t="str">
        <f>IFERROR(__xludf.DUMMYFUNCTION("TO_TEXT(ROUND(B8,2))"),"6,23")</f>
        <v>6,23</v>
      </c>
    </row>
    <row r="9">
      <c r="A9" s="2">
        <v>2032.0</v>
      </c>
      <c r="B9" s="3">
        <v>6.262649</v>
      </c>
      <c r="C9" s="4" t="str">
        <f>IFERROR(__xludf.DUMMYFUNCTION("TO_TEXT(ROUND(B9,2))"),"6,26")</f>
        <v>6,26</v>
      </c>
    </row>
    <row r="10">
      <c r="A10" s="2">
        <v>2033.0</v>
      </c>
      <c r="B10" s="3">
        <v>6.291104</v>
      </c>
      <c r="C10" s="4" t="str">
        <f>IFERROR(__xludf.DUMMYFUNCTION("TO_TEXT(ROUND(B10,2))"),"6,29")</f>
        <v>6,29</v>
      </c>
    </row>
    <row r="11">
      <c r="A11" s="2">
        <v>2034.0</v>
      </c>
      <c r="B11" s="3">
        <v>6.317604</v>
      </c>
      <c r="C11" s="4" t="str">
        <f>IFERROR(__xludf.DUMMYFUNCTION("TO_TEXT(ROUND(B11,2))"),"6,32")</f>
        <v>6,32</v>
      </c>
    </row>
    <row r="12">
      <c r="A12" s="2">
        <v>2035.0</v>
      </c>
      <c r="B12" s="3">
        <v>6.34092</v>
      </c>
      <c r="C12" s="4" t="str">
        <f>IFERROR(__xludf.DUMMYFUNCTION("TO_TEXT(ROUND(B12,2))"),"6,34")</f>
        <v>6,34</v>
      </c>
    </row>
    <row r="13">
      <c r="A13" s="2">
        <v>2036.0</v>
      </c>
      <c r="B13" s="3">
        <v>6.361913</v>
      </c>
      <c r="C13" s="4" t="str">
        <f>IFERROR(__xludf.DUMMYFUNCTION("TO_TEXT(ROUND(B13,2))"),"6,36")</f>
        <v>6,36</v>
      </c>
    </row>
    <row r="14">
      <c r="A14" s="2">
        <v>2037.0</v>
      </c>
      <c r="B14" s="3">
        <v>6.381074</v>
      </c>
      <c r="C14" s="4" t="str">
        <f>IFERROR(__xludf.DUMMYFUNCTION("TO_TEXT(ROUND(B14,2))"),"6,38")</f>
        <v>6,38</v>
      </c>
    </row>
    <row r="15">
      <c r="A15" s="2">
        <v>2038.0</v>
      </c>
      <c r="B15" s="3">
        <v>6.397474</v>
      </c>
      <c r="C15" s="4" t="str">
        <f>IFERROR(__xludf.DUMMYFUNCTION("TO_TEXT(ROUND(B15,2))"),"6,4")</f>
        <v>6,4</v>
      </c>
    </row>
    <row r="16">
      <c r="A16" s="2">
        <v>2039.0</v>
      </c>
      <c r="B16" s="3">
        <v>6.410291</v>
      </c>
      <c r="C16" s="4" t="str">
        <f>IFERROR(__xludf.DUMMYFUNCTION("TO_TEXT(ROUND(B16,2))"),"6,41")</f>
        <v>6,41</v>
      </c>
    </row>
    <row r="17">
      <c r="A17" s="2">
        <v>2040.0</v>
      </c>
      <c r="B17" s="3">
        <v>6.419569</v>
      </c>
      <c r="C17" s="4" t="str">
        <f>IFERROR(__xludf.DUMMYFUNCTION("TO_TEXT(ROUND(B17,2))"),"6,42")</f>
        <v>6,42</v>
      </c>
    </row>
    <row r="18">
      <c r="A18" s="2">
        <v>2041.0</v>
      </c>
      <c r="B18" s="3">
        <v>6.425974</v>
      </c>
      <c r="C18" s="4" t="str">
        <f>IFERROR(__xludf.DUMMYFUNCTION("TO_TEXT(ROUND(B18,2))"),"6,43")</f>
        <v>6,43</v>
      </c>
    </row>
    <row r="19">
      <c r="A19" s="2">
        <v>2042.0</v>
      </c>
      <c r="B19" s="3">
        <v>6.430061</v>
      </c>
      <c r="C19" s="4" t="str">
        <f>IFERROR(__xludf.DUMMYFUNCTION("TO_TEXT(ROUND(B19,2))"),"6,43")</f>
        <v>6,43</v>
      </c>
    </row>
    <row r="20">
      <c r="A20" s="2">
        <v>2043.0</v>
      </c>
      <c r="B20" s="3">
        <v>6.432399</v>
      </c>
      <c r="C20" s="4" t="str">
        <f>IFERROR(__xludf.DUMMYFUNCTION("TO_TEXT(ROUND(B20,2))"),"6,43")</f>
        <v>6,43</v>
      </c>
    </row>
    <row r="21" ht="15.75" customHeight="1">
      <c r="A21" s="2">
        <v>2044.0</v>
      </c>
      <c r="B21" s="3">
        <v>6.433567</v>
      </c>
      <c r="C21" s="4" t="str">
        <f>IFERROR(__xludf.DUMMYFUNCTION("TO_TEXT(ROUND(B21,2))"),"6,43")</f>
        <v>6,43</v>
      </c>
    </row>
    <row r="22" ht="15.75" customHeight="1">
      <c r="A22" s="2">
        <v>2045.0</v>
      </c>
      <c r="B22" s="3">
        <v>6.434106</v>
      </c>
      <c r="C22" s="4" t="str">
        <f>IFERROR(__xludf.DUMMYFUNCTION("TO_TEXT(ROUND(B22,2))"),"6,43")</f>
        <v>6,43</v>
      </c>
    </row>
    <row r="23" ht="15.75" customHeight="1">
      <c r="A23" s="2">
        <v>2046.0</v>
      </c>
      <c r="B23" s="3">
        <v>6.434506</v>
      </c>
      <c r="C23" s="4" t="str">
        <f>IFERROR(__xludf.DUMMYFUNCTION("TO_TEXT(ROUND(B23,2))"),"6,43")</f>
        <v>6,43</v>
      </c>
    </row>
    <row r="24" ht="15.75" customHeight="1">
      <c r="A24" s="2">
        <v>2047.0</v>
      </c>
      <c r="B24" s="3">
        <v>6.435069</v>
      </c>
      <c r="C24" s="4" t="str">
        <f>IFERROR(__xludf.DUMMYFUNCTION("TO_TEXT(ROUND(B24,2))"),"6,44")</f>
        <v>6,44</v>
      </c>
    </row>
    <row r="25" ht="15.75" customHeight="1">
      <c r="A25" s="2">
        <v>2048.0</v>
      </c>
      <c r="B25" s="3">
        <v>6.436343</v>
      </c>
      <c r="C25" s="4" t="str">
        <f>IFERROR(__xludf.DUMMYFUNCTION("TO_TEXT(ROUND(B25,2))"),"6,44")</f>
        <v>6,44</v>
      </c>
    </row>
    <row r="26" ht="15.75" customHeight="1">
      <c r="A26" s="2">
        <v>2049.0</v>
      </c>
      <c r="B26" s="3">
        <v>6.438848</v>
      </c>
      <c r="C26" s="4" t="str">
        <f>IFERROR(__xludf.DUMMYFUNCTION("TO_TEXT(ROUND(B26,2))"),"6,44")</f>
        <v>6,44</v>
      </c>
    </row>
    <row r="27" ht="15.75" customHeight="1">
      <c r="A27" s="2">
        <v>2050.0</v>
      </c>
      <c r="B27" s="3">
        <v>6.442418</v>
      </c>
      <c r="C27" s="4" t="str">
        <f>IFERROR(__xludf.DUMMYFUNCTION("TO_TEXT(ROUND(B27,2))"),"6,44")</f>
        <v>6,44</v>
      </c>
    </row>
    <row r="28" ht="15.75" customHeight="1">
      <c r="A28" s="2">
        <v>2051.0</v>
      </c>
      <c r="B28" s="3">
        <v>6.446684</v>
      </c>
      <c r="C28" s="4" t="str">
        <f>IFERROR(__xludf.DUMMYFUNCTION("TO_TEXT(ROUND(B28,2))"),"6,45")</f>
        <v>6,45</v>
      </c>
    </row>
    <row r="29" ht="15.75" customHeight="1">
      <c r="A29" s="2">
        <v>2052.0</v>
      </c>
      <c r="B29" s="3">
        <v>6.451555</v>
      </c>
      <c r="C29" s="4" t="str">
        <f>IFERROR(__xludf.DUMMYFUNCTION("TO_TEXT(ROUND(B29,2))"),"6,45")</f>
        <v>6,45</v>
      </c>
    </row>
    <row r="30" ht="15.75" customHeight="1">
      <c r="A30" s="2">
        <v>2053.0</v>
      </c>
      <c r="B30" s="3">
        <v>6.457282</v>
      </c>
      <c r="C30" s="4" t="str">
        <f>IFERROR(__xludf.DUMMYFUNCTION("TO_TEXT(ROUND(B30,2))"),"6,46")</f>
        <v>6,46</v>
      </c>
    </row>
    <row r="31" ht="15.75" customHeight="1">
      <c r="A31" s="2">
        <v>2054.0</v>
      </c>
      <c r="B31" s="3">
        <v>6.464234</v>
      </c>
      <c r="C31" s="4" t="str">
        <f>IFERROR(__xludf.DUMMYFUNCTION("TO_TEXT(ROUND(B31,2))"),"6,46")</f>
        <v>6,46</v>
      </c>
    </row>
    <row r="32" ht="15.75" customHeight="1">
      <c r="A32" s="2">
        <v>2055.0</v>
      </c>
      <c r="B32" s="3">
        <v>6.472239</v>
      </c>
      <c r="C32" s="4" t="str">
        <f>IFERROR(__xludf.DUMMYFUNCTION("TO_TEXT(ROUND(B32,2))"),"6,47")</f>
        <v>6,47</v>
      </c>
    </row>
    <row r="33" ht="15.75" customHeight="1">
      <c r="A33" s="2">
        <v>2056.0</v>
      </c>
      <c r="B33" s="3">
        <v>6.480829</v>
      </c>
      <c r="C33" s="4" t="str">
        <f>IFERROR(__xludf.DUMMYFUNCTION("TO_TEXT(ROUND(B33,2))"),"6,48")</f>
        <v>6,48</v>
      </c>
    </row>
    <row r="34" ht="15.75" customHeight="1">
      <c r="A34" s="2">
        <v>2057.0</v>
      </c>
      <c r="B34" s="3">
        <v>6.489886</v>
      </c>
      <c r="C34" s="4" t="str">
        <f>IFERROR(__xludf.DUMMYFUNCTION("TO_TEXT(ROUND(B34,2))"),"6,49")</f>
        <v>6,49</v>
      </c>
    </row>
    <row r="35" ht="15.75" customHeight="1">
      <c r="A35" s="2">
        <v>2058.0</v>
      </c>
      <c r="B35" s="3">
        <v>6.499591</v>
      </c>
      <c r="C35" s="4" t="str">
        <f>IFERROR(__xludf.DUMMYFUNCTION("TO_TEXT(ROUND(B35,2))"),"6,5")</f>
        <v>6,5</v>
      </c>
    </row>
    <row r="36" ht="15.75" customHeight="1">
      <c r="A36" s="2">
        <v>2059.0</v>
      </c>
      <c r="B36" s="3">
        <v>6.510221</v>
      </c>
      <c r="C36" s="4" t="str">
        <f>IFERROR(__xludf.DUMMYFUNCTION("TO_TEXT(ROUND(B36,2))"),"6,51")</f>
        <v>6,51</v>
      </c>
    </row>
    <row r="37" ht="15.75" customHeight="1">
      <c r="A37" s="2">
        <v>2060.0</v>
      </c>
      <c r="B37" s="3">
        <v>6.521766</v>
      </c>
      <c r="C37" s="4" t="str">
        <f>IFERROR(__xludf.DUMMYFUNCTION("TO_TEXT(ROUND(B37,2))"),"6,52")</f>
        <v>6,52</v>
      </c>
    </row>
    <row r="38" ht="15.75" customHeight="1">
      <c r="A38" s="2">
        <v>2061.0</v>
      </c>
      <c r="B38" s="3">
        <v>6.533969</v>
      </c>
      <c r="C38" s="4" t="str">
        <f>IFERROR(__xludf.DUMMYFUNCTION("TO_TEXT(ROUND(B38,2))"),"6,53")</f>
        <v>6,53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71"/>
  </cols>
  <sheetData>
    <row r="1">
      <c r="A1" s="5" t="s">
        <v>3</v>
      </c>
      <c r="B1" s="5" t="s">
        <v>4</v>
      </c>
      <c r="C1" s="5" t="s">
        <v>5</v>
      </c>
    </row>
    <row r="2">
      <c r="A2" s="5" t="s">
        <v>6</v>
      </c>
      <c r="B2" s="5" t="s">
        <v>7</v>
      </c>
      <c r="C2" s="5" t="s">
        <v>8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2025-06-09T12:59:00Z</dcterms:created>
</cp:coreProperties>
</file>